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/Users/michaelbax/Documents/Green Party Canterbury/Green Party/2024 Plan/"/>
    </mc:Choice>
  </mc:AlternateContent>
  <xr:revisionPtr revIDLastSave="0" documentId="8_{F898CE6D-CCC3-5F4D-91D9-E319A0C3F620}" xr6:coauthVersionLast="47" xr6:coauthVersionMax="47" xr10:uidLastSave="{00000000-0000-0000-0000-000000000000}"/>
  <bookViews>
    <workbookView xWindow="60" yWindow="760" windowWidth="22380" windowHeight="14640" xr2:uid="{261DBE0D-6E41-4C41-BD1E-7BA54440E8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7" i="1" s="1"/>
  <c r="N13" i="1"/>
  <c r="N14" i="1"/>
  <c r="N16" i="1"/>
  <c r="N15" i="1"/>
  <c r="M34" i="1"/>
  <c r="M27" i="1"/>
  <c r="M18" i="1"/>
  <c r="M11" i="1"/>
  <c r="N18" i="1" l="1"/>
  <c r="N34" i="1"/>
</calcChain>
</file>

<file path=xl/sharedStrings.xml><?xml version="1.0" encoding="utf-8"?>
<sst xmlns="http://schemas.openxmlformats.org/spreadsheetml/2006/main" count="20" uniqueCount="16">
  <si>
    <t>Housing allocation per CCC Housing mix</t>
  </si>
  <si>
    <t>Council data</t>
  </si>
  <si>
    <t>ONS Data</t>
  </si>
  <si>
    <t>New Plan</t>
  </si>
  <si>
    <t>Bed</t>
  </si>
  <si>
    <t>Canterbury</t>
  </si>
  <si>
    <t>Whitstable</t>
  </si>
  <si>
    <t>Herne Bay</t>
  </si>
  <si>
    <t>Rural North</t>
  </si>
  <si>
    <t>Rural South</t>
  </si>
  <si>
    <t xml:space="preserve">Occupation at 2.37 per CCC occupancy used in nutrient neutrality study </t>
  </si>
  <si>
    <t>At 0.9924 per room ONS 21</t>
  </si>
  <si>
    <t>Allocation</t>
  </si>
  <si>
    <t>Houses</t>
  </si>
  <si>
    <t>Existing Approvals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</si>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</sst>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9" fontId="0" fillId="2" borderId="0" xfId="0" applyNumberFormat="1" applyFill="1"/>
    <xf numFmtId="9" fontId="1" fillId="2" borderId="0" xfId="0" applyNumberFormat="1" applyFont="1" applyFill="1"/>
    <xf numFmtId="165" fontId="0" fillId="2" borderId="1" xfId="1" applyNumberFormat="1" applyFont="1" applyFill="1" applyBorder="1" applyAlignment="1"/>
    <xf numFmtId="165" fontId="0" fillId="2" borderId="0" xfId="1" applyNumberFormat="1" applyFont="1" applyFill="1" applyAlignment="1"/>
    <xf numFmtId="165" fontId="2" fillId="2" borderId="0" xfId="1" applyNumberFormat="1" applyFont="1" applyFill="1" applyAlignment="1"/>
    <xf numFmtId="165" fontId="0" fillId="2" borderId="0" xfId="1" applyNumberFormat="1" applyFont="1" applyFill="1" applyBorder="1" applyAlignment="1"/>
    <xf numFmtId="165" fontId="0" fillId="2" borderId="2" xfId="0" applyNumberFormat="1" applyFill="1" applyBorder="1"/>
    <xf numFmtId="165" fontId="0" fillId="2" borderId="0" xfId="0" applyNumberFormat="1" applyFill="1"/>
    <xf numFmtId="164" fontId="0" fillId="0" borderId="0" xfId="0" applyNumberFormat="1"/>
    <xf numFmtId="0" fontId="0" fillId="0" borderId="0" xfId="0" applyAlignment="1">
      <alignment horizontal="center" wrapText="1" shrinkToFit="1"/>
    </xf>
    <xf numFmtId="0" fontId="0" fillId="2" borderId="0" xfId="0" applyFill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6677-86A2-0647-AADC-8E567BE0A243}">
  <dimension ref="D2:N34"/>
  <sheetViews>
    <sheetView tabSelected="1" topLeftCell="B15" workbookViewId="0">
      <selection activeCell="N35" sqref="N35"/>
    </sheetView>
  </sheetViews>
  <sheetFormatPr defaultColWidth="11" defaultRowHeight="15.95"/>
  <cols>
    <col min="13" max="13" width="29.5" customWidth="1"/>
  </cols>
  <sheetData>
    <row r="2" spans="4:14">
      <c r="D2" t="s">
        <v>0</v>
      </c>
    </row>
    <row r="3" spans="4:14" ht="17.100000000000001">
      <c r="M3" s="15" t="s">
        <v>1</v>
      </c>
      <c r="N3" t="s">
        <v>2</v>
      </c>
    </row>
    <row r="4" spans="4:14" ht="51">
      <c r="D4" s="1" t="s">
        <v>3</v>
      </c>
      <c r="E4" s="2"/>
      <c r="F4" s="3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2"/>
      <c r="M4" s="16" t="s">
        <v>10</v>
      </c>
      <c r="N4" s="2" t="s">
        <v>11</v>
      </c>
    </row>
    <row r="5" spans="4:14">
      <c r="D5" s="4" t="s">
        <v>12</v>
      </c>
      <c r="E5" s="2"/>
      <c r="F5" s="5">
        <v>1</v>
      </c>
      <c r="G5" s="6">
        <v>0.04</v>
      </c>
      <c r="H5" s="6">
        <v>0.05</v>
      </c>
      <c r="I5" s="6">
        <v>0.05</v>
      </c>
      <c r="J5" s="6">
        <v>0.04</v>
      </c>
      <c r="K5" s="6">
        <v>0.04</v>
      </c>
      <c r="L5" s="2"/>
    </row>
    <row r="6" spans="4:14">
      <c r="D6" s="2"/>
      <c r="E6" s="2"/>
      <c r="F6" s="5">
        <v>2</v>
      </c>
      <c r="G6" s="6">
        <v>0.24</v>
      </c>
      <c r="H6" s="6">
        <v>0.34</v>
      </c>
      <c r="I6" s="6">
        <v>0.34</v>
      </c>
      <c r="J6" s="6">
        <v>0.23</v>
      </c>
      <c r="K6" s="6">
        <v>0.24</v>
      </c>
      <c r="L6" s="2"/>
    </row>
    <row r="7" spans="4:14">
      <c r="D7" s="2"/>
      <c r="E7" s="2"/>
      <c r="F7" s="5">
        <v>3</v>
      </c>
      <c r="G7" s="6">
        <v>0.46</v>
      </c>
      <c r="H7" s="6">
        <v>0.42</v>
      </c>
      <c r="I7" s="6">
        <v>0.42</v>
      </c>
      <c r="J7" s="6">
        <v>0.41</v>
      </c>
      <c r="K7" s="6">
        <v>0.44</v>
      </c>
      <c r="L7" s="2"/>
    </row>
    <row r="8" spans="4:14">
      <c r="D8" s="2"/>
      <c r="E8" s="2"/>
      <c r="F8" s="5">
        <v>4</v>
      </c>
      <c r="G8" s="6">
        <v>0.26</v>
      </c>
      <c r="H8" s="7">
        <v>0.19</v>
      </c>
      <c r="I8" s="6">
        <v>0.19</v>
      </c>
      <c r="J8" s="6">
        <v>0.32</v>
      </c>
      <c r="K8" s="6">
        <v>0.28000000000000003</v>
      </c>
      <c r="L8" s="2"/>
    </row>
    <row r="9" spans="4:14">
      <c r="D9" s="2"/>
      <c r="E9" s="2"/>
      <c r="F9" s="5"/>
      <c r="G9" s="6">
        <v>1</v>
      </c>
      <c r="H9" s="6">
        <v>1</v>
      </c>
      <c r="I9" s="6">
        <v>1</v>
      </c>
      <c r="J9" s="6">
        <v>1</v>
      </c>
      <c r="K9" s="6">
        <v>1</v>
      </c>
      <c r="L9" s="2"/>
    </row>
    <row r="10" spans="4:14">
      <c r="D10" s="2"/>
      <c r="E10" s="2"/>
      <c r="F10" s="5"/>
      <c r="G10" s="2"/>
      <c r="H10" s="2"/>
      <c r="I10" s="2"/>
      <c r="J10" s="2"/>
      <c r="K10" s="2"/>
      <c r="L10" s="2"/>
    </row>
    <row r="11" spans="4:14" ht="17.100000000000001" thickBot="1">
      <c r="D11" s="2"/>
      <c r="E11" s="2"/>
      <c r="F11" s="3" t="s">
        <v>13</v>
      </c>
      <c r="G11" s="8">
        <v>6375</v>
      </c>
      <c r="H11" s="8">
        <v>1880</v>
      </c>
      <c r="I11" s="8">
        <v>164</v>
      </c>
      <c r="J11" s="8">
        <v>76</v>
      </c>
      <c r="K11" s="8">
        <v>834</v>
      </c>
      <c r="L11" s="2"/>
      <c r="M11" s="14">
        <f>SUM(G11:K11)*2.37</f>
        <v>22109.73</v>
      </c>
    </row>
    <row r="12" spans="4:14">
      <c r="D12" s="2"/>
      <c r="E12" s="2"/>
      <c r="F12" s="5"/>
      <c r="G12" s="2"/>
      <c r="H12" s="2"/>
      <c r="I12" s="2"/>
      <c r="J12" s="2"/>
      <c r="K12" s="2"/>
      <c r="L12" s="2"/>
    </row>
    <row r="13" spans="4:14">
      <c r="D13" s="4" t="s">
        <v>3</v>
      </c>
      <c r="E13" s="2"/>
      <c r="F13" s="5">
        <v>1</v>
      </c>
      <c r="G13" s="9">
        <v>255</v>
      </c>
      <c r="H13" s="9">
        <v>94</v>
      </c>
      <c r="I13" s="9">
        <v>8.2000000000000011</v>
      </c>
      <c r="J13" s="9">
        <v>3.04</v>
      </c>
      <c r="K13" s="9">
        <v>33.36</v>
      </c>
      <c r="L13" s="10"/>
      <c r="N13" s="14">
        <f t="shared" ref="N13:N14" si="0">SUM(G13:K13)*F13*0.9924</f>
        <v>390.60863999999998</v>
      </c>
    </row>
    <row r="14" spans="4:14">
      <c r="D14" s="4" t="s">
        <v>13</v>
      </c>
      <c r="E14" s="2"/>
      <c r="F14" s="5">
        <v>2</v>
      </c>
      <c r="G14" s="9">
        <v>1530</v>
      </c>
      <c r="H14" s="9">
        <v>639.20000000000005</v>
      </c>
      <c r="I14" s="9">
        <v>55.760000000000005</v>
      </c>
      <c r="J14" s="9">
        <v>17.48</v>
      </c>
      <c r="K14" s="9">
        <v>200.16</v>
      </c>
      <c r="L14" s="10"/>
      <c r="N14" s="14">
        <f t="shared" si="0"/>
        <v>4848.0724799999998</v>
      </c>
    </row>
    <row r="15" spans="4:14">
      <c r="D15" s="2"/>
      <c r="E15" s="2"/>
      <c r="F15" s="5">
        <v>3</v>
      </c>
      <c r="G15" s="9">
        <v>2932.5</v>
      </c>
      <c r="H15" s="9">
        <v>789.6</v>
      </c>
      <c r="I15" s="9">
        <v>68.88</v>
      </c>
      <c r="J15" s="9">
        <v>31.159999999999997</v>
      </c>
      <c r="K15" s="9">
        <v>366.96</v>
      </c>
      <c r="L15" s="10"/>
      <c r="N15" s="14">
        <f>SUM(G15:K15)*F15*0.9924</f>
        <v>12471.788519999998</v>
      </c>
    </row>
    <row r="16" spans="4:14">
      <c r="D16" s="2"/>
      <c r="E16" s="2"/>
      <c r="F16" s="5">
        <v>4</v>
      </c>
      <c r="G16" s="9">
        <v>1657.5</v>
      </c>
      <c r="H16" s="9">
        <v>357.2</v>
      </c>
      <c r="I16" s="9">
        <v>31.16</v>
      </c>
      <c r="J16" s="9">
        <v>24.32</v>
      </c>
      <c r="K16" s="9">
        <v>233.52</v>
      </c>
      <c r="L16" s="10"/>
      <c r="N16" s="14">
        <f>SUM(G16:K16)*F16*0.9924</f>
        <v>9144.7675200000012</v>
      </c>
    </row>
    <row r="17" spans="4:14">
      <c r="D17" s="2"/>
      <c r="E17" s="2"/>
      <c r="F17" s="5"/>
      <c r="G17" s="2"/>
      <c r="H17" s="2"/>
      <c r="I17" s="2"/>
      <c r="J17" s="2"/>
      <c r="K17" s="2"/>
      <c r="L17" s="10"/>
    </row>
    <row r="18" spans="4:14" ht="17.100000000000001" thickBot="1">
      <c r="D18" s="2"/>
      <c r="E18" s="2"/>
      <c r="F18" s="5"/>
      <c r="G18" s="8">
        <v>6375</v>
      </c>
      <c r="H18" s="8">
        <v>1880.0000000000002</v>
      </c>
      <c r="I18" s="8">
        <v>164</v>
      </c>
      <c r="J18" s="8">
        <v>76</v>
      </c>
      <c r="K18" s="8">
        <v>834</v>
      </c>
      <c r="L18" s="10"/>
      <c r="M18" s="14">
        <f>SUM(G18:K18)*2.37</f>
        <v>22109.73</v>
      </c>
      <c r="N18" s="14">
        <f>SUM(N13:N17)</f>
        <v>26855.237160000001</v>
      </c>
    </row>
    <row r="19" spans="4:14">
      <c r="D19" s="2"/>
      <c r="E19" s="2"/>
      <c r="F19" s="5"/>
      <c r="G19" s="11"/>
      <c r="H19" s="11"/>
      <c r="I19" s="11"/>
      <c r="J19" s="11"/>
      <c r="K19" s="11"/>
      <c r="L19" s="10"/>
    </row>
    <row r="20" spans="4:14">
      <c r="D20" s="2"/>
      <c r="E20" s="2"/>
      <c r="F20" s="5"/>
      <c r="G20" s="2">
        <v>6888</v>
      </c>
      <c r="H20" s="2">
        <v>677</v>
      </c>
      <c r="I20" s="2">
        <v>3043</v>
      </c>
      <c r="J20" s="2">
        <v>800</v>
      </c>
      <c r="K20" s="2">
        <v>53</v>
      </c>
      <c r="L20" s="2"/>
    </row>
    <row r="21" spans="4:14">
      <c r="D21" s="2"/>
      <c r="E21" s="2"/>
      <c r="F21" s="5"/>
      <c r="G21" s="2"/>
      <c r="H21" s="2"/>
      <c r="I21" s="2"/>
      <c r="J21" s="2"/>
      <c r="K21" s="2"/>
      <c r="L21" s="2"/>
    </row>
    <row r="22" spans="4:14">
      <c r="D22" s="4" t="s">
        <v>14</v>
      </c>
      <c r="E22" s="2"/>
      <c r="F22" s="5">
        <v>1</v>
      </c>
      <c r="G22" s="9">
        <v>275.52</v>
      </c>
      <c r="H22" s="9">
        <v>33.85</v>
      </c>
      <c r="I22" s="9">
        <v>152.15</v>
      </c>
      <c r="J22" s="9">
        <v>32</v>
      </c>
      <c r="K22" s="9">
        <v>2.12</v>
      </c>
      <c r="L22" s="10"/>
      <c r="N22" s="14">
        <f t="shared" ref="N22:N23" si="1">SUM(G22:K22)*F22*0.9924</f>
        <v>491.87313599999999</v>
      </c>
    </row>
    <row r="23" spans="4:14">
      <c r="D23" s="4" t="s">
        <v>13</v>
      </c>
      <c r="E23" s="2"/>
      <c r="F23" s="5">
        <v>2</v>
      </c>
      <c r="G23" s="9">
        <v>1653.12</v>
      </c>
      <c r="H23" s="9">
        <v>230.18</v>
      </c>
      <c r="I23" s="9">
        <v>1034.6200000000001</v>
      </c>
      <c r="J23" s="9">
        <v>184</v>
      </c>
      <c r="K23" s="9">
        <v>12.719999999999999</v>
      </c>
      <c r="L23" s="10"/>
      <c r="N23" s="14">
        <f t="shared" si="1"/>
        <v>6181.9374719999996</v>
      </c>
    </row>
    <row r="24" spans="4:14">
      <c r="D24" s="2"/>
      <c r="E24" s="2"/>
      <c r="F24" s="5">
        <v>3</v>
      </c>
      <c r="G24" s="9">
        <v>3168.48</v>
      </c>
      <c r="H24" s="9">
        <v>284.33999999999997</v>
      </c>
      <c r="I24" s="9">
        <v>1278.06</v>
      </c>
      <c r="J24" s="9">
        <v>328</v>
      </c>
      <c r="K24" s="9">
        <v>23.32</v>
      </c>
      <c r="L24" s="10"/>
      <c r="N24" s="14">
        <f>SUM(G24:K24)*F24*0.9924</f>
        <v>15130.725839999997</v>
      </c>
    </row>
    <row r="25" spans="4:14">
      <c r="D25" s="2"/>
      <c r="E25" s="2"/>
      <c r="F25" s="5">
        <v>4</v>
      </c>
      <c r="G25" s="9">
        <v>1790.88</v>
      </c>
      <c r="H25" s="9">
        <v>128.63</v>
      </c>
      <c r="I25" s="9">
        <v>578.16999999999996</v>
      </c>
      <c r="J25" s="9">
        <v>256</v>
      </c>
      <c r="K25" s="9">
        <v>14.840000000000002</v>
      </c>
      <c r="L25" s="10"/>
      <c r="N25" s="14">
        <f>SUM(G25:K25)*F25*0.9924</f>
        <v>10989.916992</v>
      </c>
    </row>
    <row r="26" spans="4:14">
      <c r="D26" s="2"/>
      <c r="E26" s="2"/>
      <c r="F26" s="5"/>
      <c r="G26" s="2"/>
      <c r="H26" s="2"/>
      <c r="I26" s="2"/>
      <c r="J26" s="2"/>
      <c r="K26" s="2"/>
      <c r="L26" s="10"/>
    </row>
    <row r="27" spans="4:14" ht="17.100000000000001" thickBot="1">
      <c r="D27" s="2"/>
      <c r="E27" s="2"/>
      <c r="F27" s="5"/>
      <c r="G27" s="8">
        <v>6888</v>
      </c>
      <c r="H27" s="8">
        <v>677</v>
      </c>
      <c r="I27" s="8">
        <v>3043</v>
      </c>
      <c r="J27" s="8">
        <v>800</v>
      </c>
      <c r="K27" s="8">
        <v>53</v>
      </c>
      <c r="L27" s="10"/>
      <c r="M27" s="14">
        <f>SUM(G27:K27)*2.37</f>
        <v>27162.57</v>
      </c>
      <c r="N27" s="14">
        <f>SUM(N22:N26)</f>
        <v>32794.453439999997</v>
      </c>
    </row>
    <row r="28" spans="4:14">
      <c r="D28" s="2"/>
      <c r="E28" s="2"/>
      <c r="F28" s="5"/>
      <c r="G28" s="2"/>
      <c r="H28" s="2"/>
      <c r="I28" s="2"/>
      <c r="J28" s="2"/>
      <c r="K28" s="2"/>
      <c r="L28" s="2"/>
    </row>
    <row r="29" spans="4:14">
      <c r="D29" s="4" t="s">
        <v>15</v>
      </c>
      <c r="E29" s="2"/>
      <c r="F29" s="5">
        <v>1</v>
      </c>
      <c r="G29" s="11">
        <v>530.52</v>
      </c>
      <c r="H29" s="11">
        <v>127.85</v>
      </c>
      <c r="I29" s="11">
        <v>160.35</v>
      </c>
      <c r="J29" s="11">
        <v>35.04</v>
      </c>
      <c r="K29" s="11">
        <v>35.479999999999997</v>
      </c>
      <c r="L29" s="10"/>
    </row>
    <row r="30" spans="4:14">
      <c r="D30" s="4" t="s">
        <v>13</v>
      </c>
      <c r="E30" s="2"/>
      <c r="F30" s="5">
        <v>2</v>
      </c>
      <c r="G30" s="11">
        <v>3183.12</v>
      </c>
      <c r="H30" s="11">
        <v>869.38000000000011</v>
      </c>
      <c r="I30" s="11">
        <v>1090.3800000000001</v>
      </c>
      <c r="J30" s="11">
        <v>201.48</v>
      </c>
      <c r="K30" s="11">
        <v>212.88</v>
      </c>
      <c r="L30" s="10"/>
    </row>
    <row r="31" spans="4:14">
      <c r="D31" s="2"/>
      <c r="E31" s="2"/>
      <c r="F31" s="5">
        <v>3</v>
      </c>
      <c r="G31" s="11">
        <v>6100.98</v>
      </c>
      <c r="H31" s="11">
        <v>1073.94</v>
      </c>
      <c r="I31" s="11">
        <v>1346.94</v>
      </c>
      <c r="J31" s="11">
        <v>359.15999999999997</v>
      </c>
      <c r="K31" s="11">
        <v>390.28</v>
      </c>
      <c r="L31" s="11"/>
    </row>
    <row r="32" spans="4:14">
      <c r="D32" s="2"/>
      <c r="E32" s="2"/>
      <c r="F32" s="5">
        <v>4</v>
      </c>
      <c r="G32" s="11">
        <v>3448.38</v>
      </c>
      <c r="H32" s="11">
        <v>485.83</v>
      </c>
      <c r="I32" s="11">
        <v>609.32999999999993</v>
      </c>
      <c r="J32" s="11">
        <v>280.32</v>
      </c>
      <c r="K32" s="11">
        <v>248.36</v>
      </c>
      <c r="L32" s="2"/>
    </row>
    <row r="33" spans="4:14">
      <c r="D33" s="2"/>
      <c r="E33" s="2"/>
      <c r="F33" s="5"/>
      <c r="G33" s="2"/>
      <c r="H33" s="2"/>
      <c r="I33" s="2"/>
      <c r="J33" s="2"/>
      <c r="K33" s="2"/>
      <c r="L33" s="2"/>
    </row>
    <row r="34" spans="4:14">
      <c r="D34" s="2"/>
      <c r="E34" s="2"/>
      <c r="F34" s="5"/>
      <c r="G34" s="12">
        <v>13263</v>
      </c>
      <c r="H34" s="12">
        <v>2557</v>
      </c>
      <c r="I34" s="12">
        <v>3207</v>
      </c>
      <c r="J34" s="12">
        <v>876</v>
      </c>
      <c r="K34" s="12">
        <v>887</v>
      </c>
      <c r="L34" s="13"/>
      <c r="M34" s="14">
        <f>SUM(G34:K34)*2.37</f>
        <v>49272.3</v>
      </c>
      <c r="N34" s="14">
        <f>N27+N18</f>
        <v>59649.690600000002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31d20-dd4e-49b6-bf6d-ceb7cb877909" xsi:nil="true"/>
    <lcf76f155ced4ddcb4097134ff3c332f xmlns="9beea33d-f783-4784-b9d6-74cd034d992f">
      <Terms xmlns="http://schemas.microsoft.com/office/infopath/2007/PartnerControls"/>
    </lcf76f155ced4ddcb4097134ff3c332f>
    <_dlc_DocId xmlns="53d31d20-dd4e-49b6-bf6d-ceb7cb877909">AJ3RAC2PTZQW-967030878-68620</_dlc_DocId>
    <_dlc_DocIdUrl xmlns="53d31d20-dd4e-49b6-bf6d-ceb7cb877909">
      <Url>https://canterburycitycouncil421.sharepoint.com/sites/PC03/_layouts/15/DocIdRedir.aspx?ID=AJ3RAC2PTZQW-967030878-68620</Url>
      <Description>AJ3RAC2PTZQW-967030878-68620</Description>
    </_dlc_DocIdUrl>
    <Numberset xmlns="9beea33d-f783-4784-b9d6-74cd034d9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2BAB5D033D2429380C7E9D73BA229" ma:contentTypeVersion="16" ma:contentTypeDescription="Create a new document." ma:contentTypeScope="" ma:versionID="9af70cf775146e2bec9d329812fd2c9e">
  <xsd:schema xmlns:xsd="http://www.w3.org/2001/XMLSchema" xmlns:xs="http://www.w3.org/2001/XMLSchema" xmlns:p="http://schemas.microsoft.com/office/2006/metadata/properties" xmlns:ns2="9beea33d-f783-4784-b9d6-74cd034d992f" xmlns:ns3="53d31d20-dd4e-49b6-bf6d-ceb7cb877909" targetNamespace="http://schemas.microsoft.com/office/2006/metadata/properties" ma:root="true" ma:fieldsID="809a3344b3c4f4f006ed4a65c4842463" ns2:_="" ns3:_="">
    <xsd:import namespace="9beea33d-f783-4784-b9d6-74cd034d992f"/>
    <xsd:import namespace="53d31d20-dd4e-49b6-bf6d-ceb7cb8779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Numbers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ea33d-f783-4784-b9d6-74cd034d9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b984b3f-27e6-4f6c-bda6-f0ff5af118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Numberset" ma:index="26" nillable="true" ma:displayName="Number set" ma:format="Dropdown" ma:internalName="Numberse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31d20-dd4e-49b6-bf6d-ceb7cb87790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748429-9e0a-46cd-9cf6-db4ae1e6430b}" ma:internalName="TaxCatchAll" ma:showField="CatchAllData" ma:web="53d31d20-dd4e-49b6-bf6d-ceb7cb8779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DCB9B-EEAC-4DF7-A2B7-0F20882D33BA}"/>
</file>

<file path=customXml/itemProps2.xml><?xml version="1.0" encoding="utf-8"?>
<ds:datastoreItem xmlns:ds="http://schemas.openxmlformats.org/officeDocument/2006/customXml" ds:itemID="{8B9B1F69-788E-49D5-837E-A222827A4ABC}"/>
</file>

<file path=customXml/itemProps3.xml><?xml version="1.0" encoding="utf-8"?>
<ds:datastoreItem xmlns:ds="http://schemas.openxmlformats.org/officeDocument/2006/customXml" ds:itemID="{70895FA1-076F-467D-80C3-3FDBC8A60D28}"/>
</file>

<file path=customXml/itemProps4.xml><?xml version="1.0" encoding="utf-8"?>
<ds:datastoreItem xmlns:ds="http://schemas.openxmlformats.org/officeDocument/2006/customXml" ds:itemID="{5581104D-FB6C-4925-A119-32F988A23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Bax</dc:creator>
  <cp:keywords/>
  <dc:description/>
  <cp:lastModifiedBy>Louise Randall</cp:lastModifiedBy>
  <cp:revision/>
  <dcterms:created xsi:type="dcterms:W3CDTF">2024-05-29T16:25:52Z</dcterms:created>
  <dcterms:modified xsi:type="dcterms:W3CDTF">2024-06-06T11:11:42Z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0x0101008832BAB5D033D2429380C7E9D73BA229</vt:lpwstr>
  </property>
  <property fmtid="{D5CDD505-2E9C-101B-9397-08002B2CF9AE}" pid="3" name="_dlc_DocIdItemGuid">
    <vt:lpwstr>0e8af109-a8fa-457c-b2e1-9516460ca613</vt:lpwstr>
  </property>
  <property fmtid="{D5CDD505-2E9C-101B-9397-08002B2CF9AE}" pid="4" name="MediaServiceImageTags">
    <vt:lpwstr/>
  </property>
</Properties>
</file>