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TODMARSH &amp; WATER ISSUES\Credit schemes\DACE - Temporary Fallowing\"/>
    </mc:Choice>
  </mc:AlternateContent>
  <xr:revisionPtr revIDLastSave="0" documentId="8_{A1C0A221-FABC-48B6-87A8-17EA4C69603D}" xr6:coauthVersionLast="47" xr6:coauthVersionMax="47" xr10:uidLastSave="{00000000-0000-0000-0000-000000000000}"/>
  <bookViews>
    <workbookView xWindow="28680" yWindow="-120" windowWidth="29040" windowHeight="16440" xr2:uid="{42EDAF52-39EB-49F8-AE97-1CDDBA4061F0}"/>
  </bookViews>
  <sheets>
    <sheet name="Data_only" sheetId="2" r:id="rId1"/>
    <sheet name="Data_with_pivot" sheetId="1" r:id="rId2"/>
  </sheets>
  <definedNames>
    <definedName name="_xlnm._FilterDatabase" localSheetId="0" hidden="1">Data_only!$A$1:$K$26</definedName>
    <definedName name="_xlnm._FilterDatabase" localSheetId="1" hidden="1">Data_with_pivot!$A$1:$K$22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2" l="1"/>
  <c r="J26" i="2"/>
  <c r="G26" i="2"/>
  <c r="J23" i="1"/>
  <c r="K23" i="1"/>
  <c r="J24" i="1"/>
  <c r="K24" i="1"/>
  <c r="J25" i="1"/>
  <c r="K25" i="1"/>
  <c r="J2" i="1"/>
  <c r="K2" i="1"/>
  <c r="J3" i="1"/>
  <c r="K3" i="1"/>
  <c r="J4" i="1"/>
  <c r="K4" i="1"/>
  <c r="J5" i="1"/>
  <c r="K5" i="1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2" i="1"/>
  <c r="K22" i="1"/>
  <c r="K21" i="1"/>
  <c r="J21" i="1"/>
</calcChain>
</file>

<file path=xl/sharedStrings.xml><?xml version="1.0" encoding="utf-8"?>
<sst xmlns="http://schemas.openxmlformats.org/spreadsheetml/2006/main" count="293" uniqueCount="42">
  <si>
    <t>Semi-impeded drainage</t>
  </si>
  <si>
    <t>Cereals</t>
  </si>
  <si>
    <t>700to900</t>
  </si>
  <si>
    <t>K266763</t>
  </si>
  <si>
    <t>R Price</t>
  </si>
  <si>
    <t>K136450</t>
  </si>
  <si>
    <t>Impeded drainage</t>
  </si>
  <si>
    <t>K318714</t>
  </si>
  <si>
    <t>Freely draining</t>
  </si>
  <si>
    <t>K422813</t>
  </si>
  <si>
    <t>TT180296</t>
  </si>
  <si>
    <t>TT22234</t>
  </si>
  <si>
    <t>K449242</t>
  </si>
  <si>
    <t>K723677</t>
  </si>
  <si>
    <t>TT22229</t>
  </si>
  <si>
    <t>K318715</t>
  </si>
  <si>
    <t>Soil</t>
  </si>
  <si>
    <t>Titles</t>
  </si>
  <si>
    <t>Landowner</t>
  </si>
  <si>
    <t>Lowland</t>
  </si>
  <si>
    <t>Grand Total</t>
  </si>
  <si>
    <t>N export coefficient (kg TN/ha/year)</t>
  </si>
  <si>
    <t>P export coefficient (kg TP/ha/year)</t>
  </si>
  <si>
    <t>Title</t>
  </si>
  <si>
    <t>Sum of Area (ha)</t>
  </si>
  <si>
    <t>N mitigation (kg TN/year)</t>
  </si>
  <si>
    <t>P mitigation (kg TP/year)</t>
  </si>
  <si>
    <t>Rain band</t>
  </si>
  <si>
    <t>Farm type</t>
  </si>
  <si>
    <t>Area (ha)</t>
  </si>
  <si>
    <t>Sum of N mitigation (kg TN/year)</t>
  </si>
  <si>
    <t>Sum of P mitigation (kg TP/year)</t>
  </si>
  <si>
    <t>B Jeanes</t>
  </si>
  <si>
    <t>K514752</t>
  </si>
  <si>
    <t>K514753</t>
  </si>
  <si>
    <t>K690496</t>
  </si>
  <si>
    <t>(All)</t>
  </si>
  <si>
    <t>Field Parcel ID</t>
  </si>
  <si>
    <t>6755 &amp; 0676</t>
  </si>
  <si>
    <t>0676</t>
  </si>
  <si>
    <t>N/K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</si>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</sst>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49" fontId="0" fillId="0" borderId="0" xfId="0" applyNumberFormat="1"/>
    <xf numFmtId="49" fontId="0" fillId="0" borderId="0" xfId="0" quotePrefix="1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briel Connor-Streich" refreshedDate="46086.556122800925" createdVersion="8" refreshedVersion="8" minRefreshableVersion="3" recordCount="24" xr:uid="{CA9829AE-8BF1-4436-A5D3-E02B0239F895}">
  <cacheSource type="worksheet">
    <worksheetSource ref="A1:K25" sheet="Data_with_pivot"/>
  </cacheSource>
  <cacheFields count="10">
    <cacheField name="Landowner" numFmtId="0">
      <sharedItems/>
    </cacheField>
    <cacheField name="Titles" numFmtId="0">
      <sharedItems count="13">
        <s v="TT22234"/>
        <s v="K318715"/>
        <s v="K318714"/>
        <s v="TT22229"/>
        <s v="K723677"/>
        <s v="K449242"/>
        <s v="TT180296"/>
        <s v="K422813"/>
        <s v="K136450"/>
        <s v="K266763"/>
        <s v="K514752"/>
        <s v="K514753"/>
        <s v="K690496"/>
      </sharedItems>
    </cacheField>
    <cacheField name="Rain band" numFmtId="0">
      <sharedItems/>
    </cacheField>
    <cacheField name="Farm type" numFmtId="0">
      <sharedItems count="2">
        <s v="Cereals"/>
        <s v="Lowland"/>
      </sharedItems>
    </cacheField>
    <cacheField name="Soil" numFmtId="0">
      <sharedItems/>
    </cacheField>
    <cacheField name="Area (ha)" numFmtId="2">
      <sharedItems containsSemiMixedTypes="0" containsString="0" containsNumber="1" minValue="0.39088784837492901" maxValue="39.130397571344503"/>
    </cacheField>
    <cacheField name="N export coefficient (kg TN/ha/year)" numFmtId="0">
      <sharedItems containsSemiMixedTypes="0" containsString="0" containsNumber="1" minValue="0" maxValue="19.010000000000002"/>
    </cacheField>
    <cacheField name="P export coefficient (kg TP/ha/year)" numFmtId="0">
      <sharedItems containsSemiMixedTypes="0" containsString="0" containsNumber="1" minValue="0.11" maxValue="0.91"/>
    </cacheField>
    <cacheField name="N mitigation (kg TN/year)" numFmtId="2">
      <sharedItems containsSemiMixedTypes="0" containsString="0" containsNumber="1" minValue="0" maxValue="743.86885783125911"/>
    </cacheField>
    <cacheField name="P mitigation (kg TP/year)" numFmtId="2">
      <sharedItems containsSemiMixedTypes="0" containsString="0" containsNumber="1" minValue="7.1522636550685428E-2" maxValue="35.6086617899234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s v="R Price"/>
    <x v="0"/>
    <s v="700to900"/>
    <x v="0"/>
    <s v="Impeded drainage"/>
    <n v="9.2993835892723897"/>
    <n v="19.010000000000002"/>
    <n v="0.91"/>
    <n v="176.78128203206813"/>
    <n v="8.4624390662378755"/>
  </r>
  <r>
    <s v="R Price"/>
    <x v="1"/>
    <s v="700to900"/>
    <x v="0"/>
    <s v="Impeded drainage"/>
    <n v="4.7655080971137602"/>
    <n v="19.010000000000002"/>
    <n v="0.91"/>
    <n v="90.592308926132588"/>
    <n v="4.3366123683735216"/>
  </r>
  <r>
    <s v="R Price"/>
    <x v="1"/>
    <s v="700to900"/>
    <x v="0"/>
    <s v="Impeded drainage"/>
    <n v="11.865714823366799"/>
    <n v="19.010000000000002"/>
    <n v="0.91"/>
    <n v="225.56723879220289"/>
    <n v="10.797800489263787"/>
  </r>
  <r>
    <s v="R Price"/>
    <x v="2"/>
    <s v="700to900"/>
    <x v="0"/>
    <s v="Impeded drainage"/>
    <n v="6.2159312089698497"/>
    <n v="19.010000000000002"/>
    <n v="0.91"/>
    <n v="118.16485228251685"/>
    <n v="5.6564974001625634"/>
  </r>
  <r>
    <s v="R Price"/>
    <x v="2"/>
    <s v="700to900"/>
    <x v="0"/>
    <s v="Impeded drainage"/>
    <n v="6.4393606330614404"/>
    <n v="19.010000000000002"/>
    <n v="0.91"/>
    <n v="122.41224563449799"/>
    <n v="5.8598181760859109"/>
  </r>
  <r>
    <s v="R Price"/>
    <x v="3"/>
    <s v="700to900"/>
    <x v="0"/>
    <s v="Impeded drainage"/>
    <n v="6.5317140392122903"/>
    <n v="19.010000000000002"/>
    <n v="0.91"/>
    <n v="124.16788388542565"/>
    <n v="5.9438597756831841"/>
  </r>
  <r>
    <s v="R Price"/>
    <x v="4"/>
    <s v="700to900"/>
    <x v="0"/>
    <s v="Impeded drainage"/>
    <n v="39.130397571344503"/>
    <n v="19.010000000000002"/>
    <n v="0.91"/>
    <n v="743.86885783125911"/>
    <n v="35.608661789923495"/>
  </r>
  <r>
    <s v="R Price"/>
    <x v="4"/>
    <s v="700to900"/>
    <x v="0"/>
    <s v="Impeded drainage"/>
    <n v="13.209708267077399"/>
    <n v="19.010000000000002"/>
    <n v="0.91"/>
    <n v="251.11655415714139"/>
    <n v="12.020834523040433"/>
  </r>
  <r>
    <s v="R Price"/>
    <x v="5"/>
    <s v="700to900"/>
    <x v="0"/>
    <s v="Impeded drainage"/>
    <n v="5.7705685423460604"/>
    <n v="19.010000000000002"/>
    <n v="0.91"/>
    <n v="109.69850798999862"/>
    <n v="5.2512173735349155"/>
  </r>
  <r>
    <s v="R Price"/>
    <x v="5"/>
    <s v="700to900"/>
    <x v="0"/>
    <s v="Impeded drainage"/>
    <n v="2.1575350495268499"/>
    <n v="19.010000000000002"/>
    <n v="0.91"/>
    <n v="41.014741291505423"/>
    <n v="1.9633568950694336"/>
  </r>
  <r>
    <s v="R Price"/>
    <x v="5"/>
    <s v="700to900"/>
    <x v="0"/>
    <s v="Freely draining"/>
    <n v="4.73718923489829"/>
    <n v="0"/>
    <n v="0.11"/>
    <n v="0"/>
    <n v="0.52109081583881189"/>
  </r>
  <r>
    <s v="R Price"/>
    <x v="5"/>
    <s v="700to900"/>
    <x v="0"/>
    <s v="Impeded drainage"/>
    <n v="2.8470290453907299"/>
    <n v="19.010000000000002"/>
    <n v="0.91"/>
    <n v="54.122022152877783"/>
    <n v="2.5907964313055643"/>
  </r>
  <r>
    <s v="R Price"/>
    <x v="5"/>
    <s v="700to900"/>
    <x v="0"/>
    <s v="Freely draining"/>
    <n v="0.65020578682441299"/>
    <n v="0"/>
    <n v="0.11"/>
    <n v="0"/>
    <n v="7.1522636550685428E-2"/>
  </r>
  <r>
    <s v="R Price"/>
    <x v="0"/>
    <s v="700to900"/>
    <x v="0"/>
    <s v="Impeded drainage"/>
    <n v="3.50924530529098"/>
    <n v="19.010000000000002"/>
    <n v="0.91"/>
    <n v="66.71075325358153"/>
    <n v="3.193413227814792"/>
  </r>
  <r>
    <s v="R Price"/>
    <x v="6"/>
    <s v="700to900"/>
    <x v="0"/>
    <s v="Impeded drainage"/>
    <n v="2.7563248607986299"/>
    <n v="19.010000000000002"/>
    <n v="0.91"/>
    <n v="52.39773560378196"/>
    <n v="2.5082556233267534"/>
  </r>
  <r>
    <s v="R Price"/>
    <x v="7"/>
    <s v="700to900"/>
    <x v="0"/>
    <s v="Freely draining"/>
    <n v="3.56394794377045"/>
    <n v="0"/>
    <n v="0.11"/>
    <n v="0"/>
    <n v="0.39203427381474948"/>
  </r>
  <r>
    <s v="R Price"/>
    <x v="2"/>
    <s v="700to900"/>
    <x v="0"/>
    <s v="Impeded drainage"/>
    <n v="0.39088784837492901"/>
    <n v="19.010000000000002"/>
    <n v="0.91"/>
    <n v="7.4307779976074011"/>
    <n v="0.35570794202118544"/>
  </r>
  <r>
    <s v="R Price"/>
    <x v="8"/>
    <s v="700to900"/>
    <x v="0"/>
    <s v="Semi-impeded drainage"/>
    <n v="12.7497264477598"/>
    <n v="13.89"/>
    <n v="0.65"/>
    <n v="177.09370035938363"/>
    <n v="8.2873221910438701"/>
  </r>
  <r>
    <s v="R Price"/>
    <x v="9"/>
    <s v="700to900"/>
    <x v="0"/>
    <s v="Semi-impeded drainage"/>
    <n v="0.74230091658858599"/>
    <n v="13.89"/>
    <n v="0.65"/>
    <n v="10.310559731415459"/>
    <n v="0.48249559578258089"/>
  </r>
  <r>
    <s v="R Price"/>
    <x v="3"/>
    <s v="700to900"/>
    <x v="1"/>
    <s v="Impeded drainage"/>
    <n v="6.4320000000000004"/>
    <n v="8.02"/>
    <n v="0.67"/>
    <n v="51.58464"/>
    <n v="4.3094400000000004"/>
  </r>
  <r>
    <s v="R Price"/>
    <x v="0"/>
    <s v="700to900"/>
    <x v="0"/>
    <s v="Impeded drainage"/>
    <n v="0.55100000000000005"/>
    <n v="19.010000000000002"/>
    <n v="0.91"/>
    <n v="10.474510000000002"/>
    <n v="0.50141000000000002"/>
  </r>
  <r>
    <s v="B Jeanes"/>
    <x v="10"/>
    <s v="700to900"/>
    <x v="0"/>
    <s v="Impeded drainage"/>
    <n v="6.5890000000000004"/>
    <n v="19.010000000000002"/>
    <n v="0.91"/>
    <n v="125.25689000000001"/>
    <n v="5.9959900000000008"/>
  </r>
  <r>
    <s v="B Jeanes"/>
    <x v="11"/>
    <s v="700to900"/>
    <x v="0"/>
    <s v="Impeded drainage"/>
    <n v="36.9"/>
    <n v="19.010000000000002"/>
    <n v="0.91"/>
    <n v="701.46900000000005"/>
    <n v="33.579000000000001"/>
  </r>
  <r>
    <s v="B Jeanes"/>
    <x v="12"/>
    <s v="700to900"/>
    <x v="0"/>
    <s v="Impeded drainage"/>
    <n v="5.8100000000000005"/>
    <n v="19.010000000000002"/>
    <n v="0.91"/>
    <n v="110.44810000000003"/>
    <n v="5.287100000000000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50C2BE-51D3-48BB-BF10-407B546EDC46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Title">
  <location ref="M3:P17" firstHeaderRow="0" firstDataRow="1" firstDataCol="1" rowPageCount="1" colPageCount="1"/>
  <pivotFields count="10">
    <pivotField showAll="0"/>
    <pivotField axis="axisRow" showAll="0">
      <items count="14">
        <item x="8"/>
        <item x="9"/>
        <item x="2"/>
        <item x="1"/>
        <item x="7"/>
        <item x="5"/>
        <item x="4"/>
        <item x="6"/>
        <item x="3"/>
        <item x="0"/>
        <item x="10"/>
        <item x="11"/>
        <item x="12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dataField="1" numFmtId="2" showAll="0"/>
    <pivotField showAll="0"/>
    <pivotField showAll="0"/>
    <pivotField dataField="1" numFmtId="164" showAll="0"/>
    <pivotField dataField="1" numFmtId="164" showAll="0"/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hier="-1"/>
  </pageFields>
  <dataFields count="3">
    <dataField name="Sum of Area (ha)" fld="5" baseField="0" baseItem="0" numFmtId="2"/>
    <dataField name="Sum of N mitigation (kg TN/year)" fld="8" baseField="0" baseItem="0" numFmtId="164"/>
    <dataField name="Sum of P mitigation (kg TP/year)" fld="9" baseField="0" baseItem="0" numFmtId="164"/>
  </dataFields>
  <formats count="1">
    <format dxfId="0">
      <pivotArea field="1" grandRow="1" outline="0" collapsedLevelsAreSubtotals="1" axis="axisRow" fieldPosition="0">
        <references count="1">
          <reference field="4294967294" count="2" selected="0"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7B1C-1DC6-4967-A7E5-60C29DFAA97F}">
  <dimension ref="A1:K26"/>
  <sheetViews>
    <sheetView tabSelected="1" topLeftCell="E1" workbookViewId="0">
      <selection activeCell="O25" sqref="O25"/>
    </sheetView>
  </sheetViews>
  <sheetFormatPr defaultRowHeight="14.4" x14ac:dyDescent="0.3"/>
  <cols>
    <col min="1" max="1" width="10.44140625" bestFit="1" customWidth="1"/>
    <col min="3" max="3" width="10.88671875" bestFit="1" customWidth="1"/>
    <col min="6" max="6" width="21.77734375" bestFit="1" customWidth="1"/>
    <col min="8" max="8" width="18.5546875" customWidth="1"/>
    <col min="9" max="9" width="17.21875" customWidth="1"/>
    <col min="10" max="10" width="13.21875" customWidth="1"/>
    <col min="11" max="11" width="13.33203125" customWidth="1"/>
  </cols>
  <sheetData>
    <row r="1" spans="1:11" ht="28.8" x14ac:dyDescent="0.3">
      <c r="A1" s="5" t="s">
        <v>18</v>
      </c>
      <c r="B1" s="5" t="s">
        <v>17</v>
      </c>
      <c r="C1" s="5" t="s">
        <v>37</v>
      </c>
      <c r="D1" s="5" t="s">
        <v>27</v>
      </c>
      <c r="E1" s="5" t="s">
        <v>28</v>
      </c>
      <c r="F1" s="5" t="s">
        <v>16</v>
      </c>
      <c r="G1" s="5" t="s">
        <v>29</v>
      </c>
      <c r="H1" s="5" t="s">
        <v>21</v>
      </c>
      <c r="I1" s="5" t="s">
        <v>22</v>
      </c>
      <c r="J1" s="5" t="s">
        <v>25</v>
      </c>
      <c r="K1" s="5" t="s">
        <v>26</v>
      </c>
    </row>
    <row r="2" spans="1:11" x14ac:dyDescent="0.3">
      <c r="A2" t="s">
        <v>4</v>
      </c>
      <c r="B2" t="s">
        <v>11</v>
      </c>
      <c r="C2" s="6">
        <v>9741</v>
      </c>
      <c r="D2" t="s">
        <v>2</v>
      </c>
      <c r="E2" t="s">
        <v>1</v>
      </c>
      <c r="F2" t="s">
        <v>6</v>
      </c>
      <c r="G2" s="2">
        <v>9.2993835892723897</v>
      </c>
      <c r="H2">
        <v>19.010000000000002</v>
      </c>
      <c r="I2">
        <v>0.91</v>
      </c>
      <c r="J2" s="2">
        <v>176.78128203206813</v>
      </c>
      <c r="K2" s="2">
        <v>8.4624390662378755</v>
      </c>
    </row>
    <row r="3" spans="1:11" x14ac:dyDescent="0.3">
      <c r="A3" t="s">
        <v>4</v>
      </c>
      <c r="B3" t="s">
        <v>15</v>
      </c>
      <c r="C3" s="6">
        <v>8068</v>
      </c>
      <c r="D3" t="s">
        <v>2</v>
      </c>
      <c r="E3" t="s">
        <v>1</v>
      </c>
      <c r="F3" t="s">
        <v>6</v>
      </c>
      <c r="G3" s="2">
        <v>4.7655080971137602</v>
      </c>
      <c r="H3">
        <v>19.010000000000002</v>
      </c>
      <c r="I3">
        <v>0.91</v>
      </c>
      <c r="J3" s="2">
        <v>90.592308926132588</v>
      </c>
      <c r="K3" s="2">
        <v>4.3366123683735216</v>
      </c>
    </row>
    <row r="4" spans="1:11" x14ac:dyDescent="0.3">
      <c r="A4" t="s">
        <v>4</v>
      </c>
      <c r="B4" t="s">
        <v>15</v>
      </c>
      <c r="C4" s="6">
        <v>5578</v>
      </c>
      <c r="D4" t="s">
        <v>2</v>
      </c>
      <c r="E4" t="s">
        <v>1</v>
      </c>
      <c r="F4" t="s">
        <v>6</v>
      </c>
      <c r="G4" s="2">
        <v>11.865714823366799</v>
      </c>
      <c r="H4">
        <v>19.010000000000002</v>
      </c>
      <c r="I4">
        <v>0.91</v>
      </c>
      <c r="J4" s="2">
        <v>225.56723879220289</v>
      </c>
      <c r="K4" s="2">
        <v>10.797800489263787</v>
      </c>
    </row>
    <row r="5" spans="1:11" x14ac:dyDescent="0.3">
      <c r="A5" t="s">
        <v>4</v>
      </c>
      <c r="B5" t="s">
        <v>7</v>
      </c>
      <c r="C5" s="6">
        <v>4095</v>
      </c>
      <c r="D5" t="s">
        <v>2</v>
      </c>
      <c r="E5" t="s">
        <v>1</v>
      </c>
      <c r="F5" t="s">
        <v>6</v>
      </c>
      <c r="G5" s="2">
        <v>6.2159312089698497</v>
      </c>
      <c r="H5">
        <v>19.010000000000002</v>
      </c>
      <c r="I5">
        <v>0.91</v>
      </c>
      <c r="J5" s="2">
        <v>118.16485228251685</v>
      </c>
      <c r="K5" s="2">
        <v>5.6564974001625634</v>
      </c>
    </row>
    <row r="6" spans="1:11" x14ac:dyDescent="0.3">
      <c r="A6" t="s">
        <v>4</v>
      </c>
      <c r="B6" t="s">
        <v>7</v>
      </c>
      <c r="C6" s="6">
        <v>1201</v>
      </c>
      <c r="D6" t="s">
        <v>2</v>
      </c>
      <c r="E6" t="s">
        <v>1</v>
      </c>
      <c r="F6" t="s">
        <v>6</v>
      </c>
      <c r="G6" s="2">
        <v>6.4393606330614404</v>
      </c>
      <c r="H6">
        <v>19.010000000000002</v>
      </c>
      <c r="I6">
        <v>0.91</v>
      </c>
      <c r="J6" s="2">
        <v>122.41224563449799</v>
      </c>
      <c r="K6" s="2">
        <v>5.8598181760859109</v>
      </c>
    </row>
    <row r="7" spans="1:11" x14ac:dyDescent="0.3">
      <c r="A7" t="s">
        <v>4</v>
      </c>
      <c r="B7" t="s">
        <v>14</v>
      </c>
      <c r="C7" s="6">
        <v>609</v>
      </c>
      <c r="D7" t="s">
        <v>2</v>
      </c>
      <c r="E7" t="s">
        <v>1</v>
      </c>
      <c r="F7" t="s">
        <v>6</v>
      </c>
      <c r="G7" s="2">
        <v>6.5317140392122903</v>
      </c>
      <c r="H7">
        <v>19.010000000000002</v>
      </c>
      <c r="I7">
        <v>0.91</v>
      </c>
      <c r="J7" s="2">
        <v>124.16788388542565</v>
      </c>
      <c r="K7" s="2">
        <v>5.9438597756831841</v>
      </c>
    </row>
    <row r="8" spans="1:11" x14ac:dyDescent="0.3">
      <c r="A8" t="s">
        <v>4</v>
      </c>
      <c r="B8" t="s">
        <v>13</v>
      </c>
      <c r="C8" s="6" t="s">
        <v>40</v>
      </c>
      <c r="D8" t="s">
        <v>2</v>
      </c>
      <c r="E8" t="s">
        <v>1</v>
      </c>
      <c r="F8" t="s">
        <v>6</v>
      </c>
      <c r="G8" s="2">
        <v>39.130397571344503</v>
      </c>
      <c r="H8">
        <v>19.010000000000002</v>
      </c>
      <c r="I8">
        <v>0.91</v>
      </c>
      <c r="J8" s="2">
        <v>743.86885783125911</v>
      </c>
      <c r="K8" s="2">
        <v>35.608661789923495</v>
      </c>
    </row>
    <row r="9" spans="1:11" x14ac:dyDescent="0.3">
      <c r="A9" t="s">
        <v>4</v>
      </c>
      <c r="B9" t="s">
        <v>13</v>
      </c>
      <c r="C9" s="6" t="s">
        <v>40</v>
      </c>
      <c r="D9" t="s">
        <v>2</v>
      </c>
      <c r="E9" t="s">
        <v>1</v>
      </c>
      <c r="F9" t="s">
        <v>6</v>
      </c>
      <c r="G9" s="2">
        <v>13.209708267077399</v>
      </c>
      <c r="H9">
        <v>19.010000000000002</v>
      </c>
      <c r="I9">
        <v>0.91</v>
      </c>
      <c r="J9" s="2">
        <v>251.11655415714139</v>
      </c>
      <c r="K9" s="2">
        <v>12.020834523040433</v>
      </c>
    </row>
    <row r="10" spans="1:11" x14ac:dyDescent="0.3">
      <c r="A10" t="s">
        <v>4</v>
      </c>
      <c r="B10" t="s">
        <v>12</v>
      </c>
      <c r="C10" s="6">
        <v>289</v>
      </c>
      <c r="D10" t="s">
        <v>2</v>
      </c>
      <c r="E10" t="s">
        <v>1</v>
      </c>
      <c r="F10" t="s">
        <v>6</v>
      </c>
      <c r="G10" s="2">
        <v>5.7705685423460604</v>
      </c>
      <c r="H10">
        <v>19.010000000000002</v>
      </c>
      <c r="I10">
        <v>0.91</v>
      </c>
      <c r="J10" s="2">
        <v>109.69850798999862</v>
      </c>
      <c r="K10" s="2">
        <v>5.2512173735349155</v>
      </c>
    </row>
    <row r="11" spans="1:11" x14ac:dyDescent="0.3">
      <c r="A11" t="s">
        <v>4</v>
      </c>
      <c r="B11" t="s">
        <v>12</v>
      </c>
      <c r="C11" s="6">
        <v>2973</v>
      </c>
      <c r="D11" t="s">
        <v>2</v>
      </c>
      <c r="E11" t="s">
        <v>1</v>
      </c>
      <c r="F11" t="s">
        <v>6</v>
      </c>
      <c r="G11" s="2">
        <v>2.1575350495268499</v>
      </c>
      <c r="H11">
        <v>19.010000000000002</v>
      </c>
      <c r="I11">
        <v>0.91</v>
      </c>
      <c r="J11" s="2">
        <v>41.014741291505423</v>
      </c>
      <c r="K11" s="2">
        <v>1.9633568950694336</v>
      </c>
    </row>
    <row r="12" spans="1:11" x14ac:dyDescent="0.3">
      <c r="A12" t="s">
        <v>4</v>
      </c>
      <c r="B12" t="s">
        <v>12</v>
      </c>
      <c r="C12" s="6">
        <v>7403</v>
      </c>
      <c r="D12" t="s">
        <v>2</v>
      </c>
      <c r="E12" t="s">
        <v>1</v>
      </c>
      <c r="F12" t="s">
        <v>8</v>
      </c>
      <c r="G12" s="2">
        <v>4.73718923489829</v>
      </c>
      <c r="H12">
        <v>0</v>
      </c>
      <c r="I12">
        <v>0.11</v>
      </c>
      <c r="J12" s="2">
        <v>0</v>
      </c>
      <c r="K12" s="2">
        <v>0.52109081583881189</v>
      </c>
    </row>
    <row r="13" spans="1:11" x14ac:dyDescent="0.3">
      <c r="A13" t="s">
        <v>4</v>
      </c>
      <c r="B13" t="s">
        <v>12</v>
      </c>
      <c r="C13" s="6">
        <v>7403</v>
      </c>
      <c r="D13" t="s">
        <v>2</v>
      </c>
      <c r="E13" t="s">
        <v>1</v>
      </c>
      <c r="F13" t="s">
        <v>6</v>
      </c>
      <c r="G13" s="2">
        <v>2.8470290453907299</v>
      </c>
      <c r="H13">
        <v>19.010000000000002</v>
      </c>
      <c r="I13">
        <v>0.91</v>
      </c>
      <c r="J13" s="2">
        <v>54.122022152877783</v>
      </c>
      <c r="K13" s="2">
        <v>2.5907964313055643</v>
      </c>
    </row>
    <row r="14" spans="1:11" x14ac:dyDescent="0.3">
      <c r="A14" t="s">
        <v>4</v>
      </c>
      <c r="B14" t="s">
        <v>12</v>
      </c>
      <c r="C14" s="6">
        <v>2973</v>
      </c>
      <c r="D14" t="s">
        <v>2</v>
      </c>
      <c r="E14" t="s">
        <v>1</v>
      </c>
      <c r="F14" t="s">
        <v>8</v>
      </c>
      <c r="G14" s="2">
        <v>0.65020578682441299</v>
      </c>
      <c r="H14">
        <v>0</v>
      </c>
      <c r="I14">
        <v>0.11</v>
      </c>
      <c r="J14" s="2">
        <v>0</v>
      </c>
      <c r="K14" s="2">
        <v>7.1522636550685428E-2</v>
      </c>
    </row>
    <row r="15" spans="1:11" x14ac:dyDescent="0.3">
      <c r="A15" t="s">
        <v>4</v>
      </c>
      <c r="B15" t="s">
        <v>11</v>
      </c>
      <c r="C15" s="6">
        <v>9863</v>
      </c>
      <c r="D15" t="s">
        <v>2</v>
      </c>
      <c r="E15" t="s">
        <v>1</v>
      </c>
      <c r="F15" t="s">
        <v>6</v>
      </c>
      <c r="G15" s="2">
        <v>3.50924530529098</v>
      </c>
      <c r="H15">
        <v>19.010000000000002</v>
      </c>
      <c r="I15">
        <v>0.91</v>
      </c>
      <c r="J15" s="2">
        <v>66.71075325358153</v>
      </c>
      <c r="K15" s="2">
        <v>3.193413227814792</v>
      </c>
    </row>
    <row r="16" spans="1:11" x14ac:dyDescent="0.3">
      <c r="A16" t="s">
        <v>4</v>
      </c>
      <c r="B16" t="s">
        <v>10</v>
      </c>
      <c r="C16" s="6">
        <v>2370</v>
      </c>
      <c r="D16" t="s">
        <v>2</v>
      </c>
      <c r="E16" t="s">
        <v>1</v>
      </c>
      <c r="F16" t="s">
        <v>6</v>
      </c>
      <c r="G16" s="2">
        <v>2.7563248607986299</v>
      </c>
      <c r="H16">
        <v>19.010000000000002</v>
      </c>
      <c r="I16">
        <v>0.91</v>
      </c>
      <c r="J16" s="2">
        <v>52.39773560378196</v>
      </c>
      <c r="K16" s="2">
        <v>2.5082556233267534</v>
      </c>
    </row>
    <row r="17" spans="1:11" x14ac:dyDescent="0.3">
      <c r="A17" t="s">
        <v>4</v>
      </c>
      <c r="B17" t="s">
        <v>9</v>
      </c>
      <c r="C17" s="6">
        <v>5457</v>
      </c>
      <c r="D17" t="s">
        <v>2</v>
      </c>
      <c r="E17" t="s">
        <v>1</v>
      </c>
      <c r="F17" t="s">
        <v>8</v>
      </c>
      <c r="G17" s="2">
        <v>3.56394794377045</v>
      </c>
      <c r="H17">
        <v>0</v>
      </c>
      <c r="I17">
        <v>0.11</v>
      </c>
      <c r="J17" s="2">
        <v>0</v>
      </c>
      <c r="K17" s="2">
        <v>0.39203427381474948</v>
      </c>
    </row>
    <row r="18" spans="1:11" x14ac:dyDescent="0.3">
      <c r="A18" t="s">
        <v>4</v>
      </c>
      <c r="B18" t="s">
        <v>7</v>
      </c>
      <c r="C18" s="6">
        <v>5457</v>
      </c>
      <c r="D18" t="s">
        <v>2</v>
      </c>
      <c r="E18" t="s">
        <v>1</v>
      </c>
      <c r="F18" t="s">
        <v>6</v>
      </c>
      <c r="G18" s="2">
        <v>0.39088784837492901</v>
      </c>
      <c r="H18">
        <v>19.010000000000002</v>
      </c>
      <c r="I18">
        <v>0.91</v>
      </c>
      <c r="J18" s="2">
        <v>7.4307779976074011</v>
      </c>
      <c r="K18" s="2">
        <v>0.35570794202118544</v>
      </c>
    </row>
    <row r="19" spans="1:11" x14ac:dyDescent="0.3">
      <c r="A19" t="s">
        <v>4</v>
      </c>
      <c r="B19" t="s">
        <v>5</v>
      </c>
      <c r="C19" s="6">
        <v>6375</v>
      </c>
      <c r="D19" t="s">
        <v>2</v>
      </c>
      <c r="E19" t="s">
        <v>1</v>
      </c>
      <c r="F19" t="s">
        <v>0</v>
      </c>
      <c r="G19" s="2">
        <v>12.7497264477598</v>
      </c>
      <c r="H19">
        <v>13.89</v>
      </c>
      <c r="I19">
        <v>0.65</v>
      </c>
      <c r="J19" s="2">
        <v>177.09370035938363</v>
      </c>
      <c r="K19" s="2">
        <v>8.2873221910438701</v>
      </c>
    </row>
    <row r="20" spans="1:11" x14ac:dyDescent="0.3">
      <c r="A20" t="s">
        <v>4</v>
      </c>
      <c r="B20" t="s">
        <v>3</v>
      </c>
      <c r="C20" s="6">
        <v>8068</v>
      </c>
      <c r="D20" t="s">
        <v>2</v>
      </c>
      <c r="E20" t="s">
        <v>1</v>
      </c>
      <c r="F20" t="s">
        <v>0</v>
      </c>
      <c r="G20" s="2">
        <v>0.74230091658858599</v>
      </c>
      <c r="H20">
        <v>13.89</v>
      </c>
      <c r="I20">
        <v>0.65</v>
      </c>
      <c r="J20" s="2">
        <v>10.310559731415459</v>
      </c>
      <c r="K20" s="2">
        <v>0.48249559578258089</v>
      </c>
    </row>
    <row r="21" spans="1:11" x14ac:dyDescent="0.3">
      <c r="A21" t="s">
        <v>4</v>
      </c>
      <c r="B21" t="s">
        <v>14</v>
      </c>
      <c r="C21" s="6">
        <v>7797</v>
      </c>
      <c r="D21" t="s">
        <v>2</v>
      </c>
      <c r="E21" t="s">
        <v>19</v>
      </c>
      <c r="F21" t="s">
        <v>6</v>
      </c>
      <c r="G21" s="2">
        <v>6.4320000000000004</v>
      </c>
      <c r="H21">
        <v>8.02</v>
      </c>
      <c r="I21">
        <v>0.67</v>
      </c>
      <c r="J21" s="2">
        <v>51.58464</v>
      </c>
      <c r="K21" s="2">
        <v>4.3094400000000004</v>
      </c>
    </row>
    <row r="22" spans="1:11" x14ac:dyDescent="0.3">
      <c r="A22" t="s">
        <v>4</v>
      </c>
      <c r="B22" t="s">
        <v>11</v>
      </c>
      <c r="C22" s="6" t="s">
        <v>40</v>
      </c>
      <c r="D22" t="s">
        <v>2</v>
      </c>
      <c r="E22" t="s">
        <v>1</v>
      </c>
      <c r="F22" t="s">
        <v>6</v>
      </c>
      <c r="G22" s="2">
        <v>0.55100000000000005</v>
      </c>
      <c r="H22">
        <v>19.010000000000002</v>
      </c>
      <c r="I22">
        <v>0.91</v>
      </c>
      <c r="J22" s="2">
        <v>10.474510000000002</v>
      </c>
      <c r="K22" s="2">
        <v>0.50141000000000002</v>
      </c>
    </row>
    <row r="23" spans="1:11" x14ac:dyDescent="0.3">
      <c r="A23" t="s">
        <v>32</v>
      </c>
      <c r="B23" t="s">
        <v>33</v>
      </c>
      <c r="C23" s="7" t="s">
        <v>39</v>
      </c>
      <c r="D23" t="s">
        <v>2</v>
      </c>
      <c r="E23" t="s">
        <v>1</v>
      </c>
      <c r="F23" t="s">
        <v>6</v>
      </c>
      <c r="G23" s="2">
        <v>6.5890000000000004</v>
      </c>
      <c r="H23">
        <v>19.010000000000002</v>
      </c>
      <c r="I23">
        <v>0.91</v>
      </c>
      <c r="J23" s="2">
        <v>125.25689000000001</v>
      </c>
      <c r="K23" s="2">
        <v>5.9959900000000008</v>
      </c>
    </row>
    <row r="24" spans="1:11" x14ac:dyDescent="0.3">
      <c r="A24" t="s">
        <v>32</v>
      </c>
      <c r="B24" t="s">
        <v>34</v>
      </c>
      <c r="C24" s="6" t="s">
        <v>38</v>
      </c>
      <c r="D24" t="s">
        <v>2</v>
      </c>
      <c r="E24" t="s">
        <v>1</v>
      </c>
      <c r="F24" t="s">
        <v>6</v>
      </c>
      <c r="G24" s="2">
        <v>36.9</v>
      </c>
      <c r="H24">
        <v>19.010000000000002</v>
      </c>
      <c r="I24">
        <v>0.91</v>
      </c>
      <c r="J24" s="2">
        <v>701.46900000000005</v>
      </c>
      <c r="K24" s="2">
        <v>33.579000000000001</v>
      </c>
    </row>
    <row r="25" spans="1:11" x14ac:dyDescent="0.3">
      <c r="A25" t="s">
        <v>32</v>
      </c>
      <c r="B25" t="s">
        <v>35</v>
      </c>
      <c r="C25" s="6">
        <v>6755</v>
      </c>
      <c r="D25" t="s">
        <v>2</v>
      </c>
      <c r="E25" t="s">
        <v>1</v>
      </c>
      <c r="F25" t="s">
        <v>6</v>
      </c>
      <c r="G25" s="2">
        <v>5.8100000000000005</v>
      </c>
      <c r="H25">
        <v>19.010000000000002</v>
      </c>
      <c r="I25">
        <v>0.91</v>
      </c>
      <c r="J25" s="2">
        <v>110.44810000000003</v>
      </c>
      <c r="K25" s="2">
        <v>5.2871000000000006</v>
      </c>
    </row>
    <row r="26" spans="1:11" x14ac:dyDescent="0.3">
      <c r="F26" s="8" t="s">
        <v>41</v>
      </c>
      <c r="G26" s="9">
        <f>SUM(G2:G25)</f>
        <v>193.61467921098813</v>
      </c>
      <c r="H26" s="8"/>
      <c r="I26" s="8"/>
      <c r="J26" s="9">
        <f>SUM(J2:J25)</f>
        <v>3370.6831619213972</v>
      </c>
      <c r="K26" s="9">
        <f>SUM(K2:K25)</f>
        <v>163.97667659487411</v>
      </c>
    </row>
  </sheetData>
  <autoFilter ref="A1:K26" xr:uid="{C4A17B1C-1DC6-4967-A7E5-60C29DFAA97F}"/>
  <pageMargins left="0.7" right="0.7" top="0.75" bottom="0.75" header="0.3" footer="0.3"/>
  <ignoredErrors>
    <ignoredError sqref="C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CC199-14C4-465F-9669-D2F303BD4031}">
  <dimension ref="A1:P25"/>
  <sheetViews>
    <sheetView workbookViewId="0">
      <selection activeCell="C1" sqref="C1:C25"/>
    </sheetView>
  </sheetViews>
  <sheetFormatPr defaultRowHeight="14.4" x14ac:dyDescent="0.3"/>
  <cols>
    <col min="1" max="1" width="12.6640625" bestFit="1" customWidth="1"/>
    <col min="2" max="2" width="8.77734375" bestFit="1" customWidth="1"/>
    <col min="3" max="3" width="10.77734375" bestFit="1" customWidth="1"/>
    <col min="4" max="4" width="12.33203125" bestFit="1" customWidth="1"/>
    <col min="5" max="5" width="11.6640625" bestFit="1" customWidth="1"/>
    <col min="6" max="6" width="21.77734375" bestFit="1" customWidth="1"/>
    <col min="8" max="8" width="16.88671875" customWidth="1"/>
    <col min="9" max="9" width="14" customWidth="1"/>
    <col min="10" max="10" width="11.88671875" customWidth="1"/>
    <col min="11" max="11" width="13.21875" customWidth="1"/>
    <col min="13" max="13" width="11" bestFit="1" customWidth="1"/>
    <col min="14" max="14" width="15.44140625" bestFit="1" customWidth="1"/>
    <col min="15" max="15" width="29.88671875" bestFit="1" customWidth="1"/>
    <col min="16" max="16" width="29.33203125" bestFit="1" customWidth="1"/>
    <col min="17" max="30" width="4.5546875" bestFit="1" customWidth="1"/>
    <col min="31" max="34" width="5.5546875" bestFit="1" customWidth="1"/>
    <col min="35" max="35" width="11" bestFit="1" customWidth="1"/>
  </cols>
  <sheetData>
    <row r="1" spans="1:16" ht="43.2" x14ac:dyDescent="0.3">
      <c r="A1" s="5" t="s">
        <v>18</v>
      </c>
      <c r="B1" s="5" t="s">
        <v>17</v>
      </c>
      <c r="C1" s="5" t="s">
        <v>37</v>
      </c>
      <c r="D1" s="5" t="s">
        <v>27</v>
      </c>
      <c r="E1" s="5" t="s">
        <v>28</v>
      </c>
      <c r="F1" s="5" t="s">
        <v>16</v>
      </c>
      <c r="G1" s="5" t="s">
        <v>29</v>
      </c>
      <c r="H1" s="5" t="s">
        <v>21</v>
      </c>
      <c r="I1" s="5" t="s">
        <v>22</v>
      </c>
      <c r="J1" s="5" t="s">
        <v>25</v>
      </c>
      <c r="K1" s="5" t="s">
        <v>26</v>
      </c>
      <c r="M1" s="3" t="s">
        <v>28</v>
      </c>
      <c r="N1" t="s">
        <v>36</v>
      </c>
    </row>
    <row r="2" spans="1:16" x14ac:dyDescent="0.3">
      <c r="A2" t="s">
        <v>4</v>
      </c>
      <c r="B2" t="s">
        <v>11</v>
      </c>
      <c r="C2" s="6">
        <v>9741</v>
      </c>
      <c r="D2" t="s">
        <v>2</v>
      </c>
      <c r="E2" t="s">
        <v>1</v>
      </c>
      <c r="F2" t="s">
        <v>6</v>
      </c>
      <c r="G2" s="2">
        <v>9.2993835892723897</v>
      </c>
      <c r="H2">
        <v>19.010000000000002</v>
      </c>
      <c r="I2">
        <v>0.91</v>
      </c>
      <c r="J2" s="2">
        <f t="shared" ref="J2:J20" si="0">H2*G2</f>
        <v>176.78128203206813</v>
      </c>
      <c r="K2" s="2">
        <f t="shared" ref="K2:K20" si="1">G2*I2</f>
        <v>8.4624390662378755</v>
      </c>
    </row>
    <row r="3" spans="1:16" x14ac:dyDescent="0.3">
      <c r="A3" t="s">
        <v>4</v>
      </c>
      <c r="B3" t="s">
        <v>15</v>
      </c>
      <c r="C3" s="6">
        <v>8068</v>
      </c>
      <c r="D3" t="s">
        <v>2</v>
      </c>
      <c r="E3" t="s">
        <v>1</v>
      </c>
      <c r="F3" t="s">
        <v>6</v>
      </c>
      <c r="G3" s="2">
        <v>4.7655080971137602</v>
      </c>
      <c r="H3">
        <v>19.010000000000002</v>
      </c>
      <c r="I3">
        <v>0.91</v>
      </c>
      <c r="J3" s="2">
        <f t="shared" si="0"/>
        <v>90.592308926132588</v>
      </c>
      <c r="K3" s="2">
        <f t="shared" si="1"/>
        <v>4.3366123683735216</v>
      </c>
      <c r="M3" s="3" t="s">
        <v>23</v>
      </c>
      <c r="N3" t="s">
        <v>24</v>
      </c>
      <c r="O3" t="s">
        <v>30</v>
      </c>
      <c r="P3" t="s">
        <v>31</v>
      </c>
    </row>
    <row r="4" spans="1:16" x14ac:dyDescent="0.3">
      <c r="A4" t="s">
        <v>4</v>
      </c>
      <c r="B4" t="s">
        <v>15</v>
      </c>
      <c r="C4" s="6">
        <v>5578</v>
      </c>
      <c r="D4" t="s">
        <v>2</v>
      </c>
      <c r="E4" t="s">
        <v>1</v>
      </c>
      <c r="F4" t="s">
        <v>6</v>
      </c>
      <c r="G4" s="2">
        <v>11.865714823366799</v>
      </c>
      <c r="H4">
        <v>19.010000000000002</v>
      </c>
      <c r="I4">
        <v>0.91</v>
      </c>
      <c r="J4" s="2">
        <f t="shared" si="0"/>
        <v>225.56723879220289</v>
      </c>
      <c r="K4" s="2">
        <f t="shared" si="1"/>
        <v>10.797800489263787</v>
      </c>
      <c r="M4" s="4" t="s">
        <v>5</v>
      </c>
      <c r="N4" s="2">
        <v>12.7497264477598</v>
      </c>
      <c r="O4" s="1">
        <v>177.09370035938363</v>
      </c>
      <c r="P4" s="1">
        <v>8.2873221910438701</v>
      </c>
    </row>
    <row r="5" spans="1:16" x14ac:dyDescent="0.3">
      <c r="A5" t="s">
        <v>4</v>
      </c>
      <c r="B5" t="s">
        <v>7</v>
      </c>
      <c r="C5" s="6">
        <v>4095</v>
      </c>
      <c r="D5" t="s">
        <v>2</v>
      </c>
      <c r="E5" t="s">
        <v>1</v>
      </c>
      <c r="F5" t="s">
        <v>6</v>
      </c>
      <c r="G5" s="2">
        <v>6.2159312089698497</v>
      </c>
      <c r="H5">
        <v>19.010000000000002</v>
      </c>
      <c r="I5">
        <v>0.91</v>
      </c>
      <c r="J5" s="2">
        <f t="shared" si="0"/>
        <v>118.16485228251685</v>
      </c>
      <c r="K5" s="2">
        <f t="shared" si="1"/>
        <v>5.6564974001625634</v>
      </c>
      <c r="M5" s="4" t="s">
        <v>3</v>
      </c>
      <c r="N5" s="2">
        <v>0.74230091658858599</v>
      </c>
      <c r="O5" s="1">
        <v>10.310559731415459</v>
      </c>
      <c r="P5" s="1">
        <v>0.48249559578258089</v>
      </c>
    </row>
    <row r="6" spans="1:16" x14ac:dyDescent="0.3">
      <c r="A6" t="s">
        <v>4</v>
      </c>
      <c r="B6" t="s">
        <v>7</v>
      </c>
      <c r="C6" s="6">
        <v>1201</v>
      </c>
      <c r="D6" t="s">
        <v>2</v>
      </c>
      <c r="E6" t="s">
        <v>1</v>
      </c>
      <c r="F6" t="s">
        <v>6</v>
      </c>
      <c r="G6" s="2">
        <v>6.4393606330614404</v>
      </c>
      <c r="H6">
        <v>19.010000000000002</v>
      </c>
      <c r="I6">
        <v>0.91</v>
      </c>
      <c r="J6" s="2">
        <f t="shared" si="0"/>
        <v>122.41224563449799</v>
      </c>
      <c r="K6" s="2">
        <f t="shared" si="1"/>
        <v>5.8598181760859109</v>
      </c>
      <c r="M6" s="4" t="s">
        <v>7</v>
      </c>
      <c r="N6" s="2">
        <v>13.046179690406218</v>
      </c>
      <c r="O6" s="1">
        <v>248.00787591462225</v>
      </c>
      <c r="P6" s="1">
        <v>11.872023518269659</v>
      </c>
    </row>
    <row r="7" spans="1:16" x14ac:dyDescent="0.3">
      <c r="A7" t="s">
        <v>4</v>
      </c>
      <c r="B7" t="s">
        <v>14</v>
      </c>
      <c r="C7" s="6">
        <v>609</v>
      </c>
      <c r="D7" t="s">
        <v>2</v>
      </c>
      <c r="E7" t="s">
        <v>1</v>
      </c>
      <c r="F7" t="s">
        <v>6</v>
      </c>
      <c r="G7" s="2">
        <v>6.5317140392122903</v>
      </c>
      <c r="H7">
        <v>19.010000000000002</v>
      </c>
      <c r="I7">
        <v>0.91</v>
      </c>
      <c r="J7" s="2">
        <f t="shared" si="0"/>
        <v>124.16788388542565</v>
      </c>
      <c r="K7" s="2">
        <f t="shared" si="1"/>
        <v>5.9438597756831841</v>
      </c>
      <c r="M7" s="4" t="s">
        <v>15</v>
      </c>
      <c r="N7" s="2">
        <v>16.63122292048056</v>
      </c>
      <c r="O7" s="1">
        <v>316.15954771833549</v>
      </c>
      <c r="P7" s="1">
        <v>15.134412857637308</v>
      </c>
    </row>
    <row r="8" spans="1:16" x14ac:dyDescent="0.3">
      <c r="A8" t="s">
        <v>4</v>
      </c>
      <c r="B8" t="s">
        <v>13</v>
      </c>
      <c r="C8" s="6" t="s">
        <v>40</v>
      </c>
      <c r="D8" t="s">
        <v>2</v>
      </c>
      <c r="E8" t="s">
        <v>1</v>
      </c>
      <c r="F8" t="s">
        <v>6</v>
      </c>
      <c r="G8" s="2">
        <v>39.130397571344503</v>
      </c>
      <c r="H8">
        <v>19.010000000000002</v>
      </c>
      <c r="I8">
        <v>0.91</v>
      </c>
      <c r="J8" s="2">
        <f t="shared" si="0"/>
        <v>743.86885783125911</v>
      </c>
      <c r="K8" s="2">
        <f t="shared" si="1"/>
        <v>35.608661789923495</v>
      </c>
      <c r="M8" s="4" t="s">
        <v>9</v>
      </c>
      <c r="N8" s="2">
        <v>3.56394794377045</v>
      </c>
      <c r="O8" s="1">
        <v>0</v>
      </c>
      <c r="P8" s="1">
        <v>0.39203427381474948</v>
      </c>
    </row>
    <row r="9" spans="1:16" x14ac:dyDescent="0.3">
      <c r="A9" t="s">
        <v>4</v>
      </c>
      <c r="B9" t="s">
        <v>13</v>
      </c>
      <c r="C9" s="6" t="s">
        <v>40</v>
      </c>
      <c r="D9" t="s">
        <v>2</v>
      </c>
      <c r="E9" t="s">
        <v>1</v>
      </c>
      <c r="F9" t="s">
        <v>6</v>
      </c>
      <c r="G9" s="2">
        <v>13.209708267077399</v>
      </c>
      <c r="H9">
        <v>19.010000000000002</v>
      </c>
      <c r="I9">
        <v>0.91</v>
      </c>
      <c r="J9" s="2">
        <f t="shared" si="0"/>
        <v>251.11655415714139</v>
      </c>
      <c r="K9" s="2">
        <f t="shared" si="1"/>
        <v>12.020834523040433</v>
      </c>
      <c r="M9" s="4" t="s">
        <v>12</v>
      </c>
      <c r="N9" s="2">
        <v>16.162527658986342</v>
      </c>
      <c r="O9" s="1">
        <v>204.83527143438181</v>
      </c>
      <c r="P9" s="1">
        <v>10.397984152299411</v>
      </c>
    </row>
    <row r="10" spans="1:16" x14ac:dyDescent="0.3">
      <c r="A10" t="s">
        <v>4</v>
      </c>
      <c r="B10" t="s">
        <v>12</v>
      </c>
      <c r="C10" s="6">
        <v>289</v>
      </c>
      <c r="D10" t="s">
        <v>2</v>
      </c>
      <c r="E10" t="s">
        <v>1</v>
      </c>
      <c r="F10" t="s">
        <v>6</v>
      </c>
      <c r="G10" s="2">
        <v>5.7705685423460604</v>
      </c>
      <c r="H10">
        <v>19.010000000000002</v>
      </c>
      <c r="I10">
        <v>0.91</v>
      </c>
      <c r="J10" s="2">
        <f t="shared" si="0"/>
        <v>109.69850798999862</v>
      </c>
      <c r="K10" s="2">
        <f t="shared" si="1"/>
        <v>5.2512173735349155</v>
      </c>
      <c r="M10" s="4" t="s">
        <v>13</v>
      </c>
      <c r="N10" s="2">
        <v>52.340105838421906</v>
      </c>
      <c r="O10" s="1">
        <v>994.98541198840053</v>
      </c>
      <c r="P10" s="1">
        <v>47.62949631296393</v>
      </c>
    </row>
    <row r="11" spans="1:16" x14ac:dyDescent="0.3">
      <c r="A11" t="s">
        <v>4</v>
      </c>
      <c r="B11" t="s">
        <v>12</v>
      </c>
      <c r="C11" s="6">
        <v>2973</v>
      </c>
      <c r="D11" t="s">
        <v>2</v>
      </c>
      <c r="E11" t="s">
        <v>1</v>
      </c>
      <c r="F11" t="s">
        <v>6</v>
      </c>
      <c r="G11" s="2">
        <v>2.1575350495268499</v>
      </c>
      <c r="H11">
        <v>19.010000000000002</v>
      </c>
      <c r="I11">
        <v>0.91</v>
      </c>
      <c r="J11" s="2">
        <f t="shared" si="0"/>
        <v>41.014741291505423</v>
      </c>
      <c r="K11" s="2">
        <f t="shared" si="1"/>
        <v>1.9633568950694336</v>
      </c>
      <c r="M11" s="4" t="s">
        <v>10</v>
      </c>
      <c r="N11" s="2">
        <v>2.7563248607986299</v>
      </c>
      <c r="O11" s="1">
        <v>52.39773560378196</v>
      </c>
      <c r="P11" s="1">
        <v>2.5082556233267534</v>
      </c>
    </row>
    <row r="12" spans="1:16" x14ac:dyDescent="0.3">
      <c r="A12" t="s">
        <v>4</v>
      </c>
      <c r="B12" t="s">
        <v>12</v>
      </c>
      <c r="C12" s="6">
        <v>7403</v>
      </c>
      <c r="D12" t="s">
        <v>2</v>
      </c>
      <c r="E12" t="s">
        <v>1</v>
      </c>
      <c r="F12" t="s">
        <v>8</v>
      </c>
      <c r="G12" s="2">
        <v>4.73718923489829</v>
      </c>
      <c r="H12">
        <v>0</v>
      </c>
      <c r="I12">
        <v>0.11</v>
      </c>
      <c r="J12" s="2">
        <f t="shared" si="0"/>
        <v>0</v>
      </c>
      <c r="K12" s="2">
        <f t="shared" si="1"/>
        <v>0.52109081583881189</v>
      </c>
      <c r="M12" s="4" t="s">
        <v>14</v>
      </c>
      <c r="N12" s="2">
        <v>12.963714039212292</v>
      </c>
      <c r="O12" s="1">
        <v>175.75252388542566</v>
      </c>
      <c r="P12" s="1">
        <v>10.253299775683185</v>
      </c>
    </row>
    <row r="13" spans="1:16" x14ac:dyDescent="0.3">
      <c r="A13" t="s">
        <v>4</v>
      </c>
      <c r="B13" t="s">
        <v>12</v>
      </c>
      <c r="C13" s="6">
        <v>7403</v>
      </c>
      <c r="D13" t="s">
        <v>2</v>
      </c>
      <c r="E13" t="s">
        <v>1</v>
      </c>
      <c r="F13" t="s">
        <v>6</v>
      </c>
      <c r="G13" s="2">
        <v>2.8470290453907299</v>
      </c>
      <c r="H13">
        <v>19.010000000000002</v>
      </c>
      <c r="I13">
        <v>0.91</v>
      </c>
      <c r="J13" s="2">
        <f t="shared" si="0"/>
        <v>54.122022152877783</v>
      </c>
      <c r="K13" s="2">
        <f t="shared" si="1"/>
        <v>2.5907964313055643</v>
      </c>
      <c r="M13" s="4" t="s">
        <v>11</v>
      </c>
      <c r="N13" s="2">
        <v>13.35962889456337</v>
      </c>
      <c r="O13" s="1">
        <v>253.96654528564966</v>
      </c>
      <c r="P13" s="1">
        <v>12.157262294052668</v>
      </c>
    </row>
    <row r="14" spans="1:16" x14ac:dyDescent="0.3">
      <c r="A14" t="s">
        <v>4</v>
      </c>
      <c r="B14" t="s">
        <v>12</v>
      </c>
      <c r="C14" s="6">
        <v>2973</v>
      </c>
      <c r="D14" t="s">
        <v>2</v>
      </c>
      <c r="E14" t="s">
        <v>1</v>
      </c>
      <c r="F14" t="s">
        <v>8</v>
      </c>
      <c r="G14" s="2">
        <v>0.65020578682441299</v>
      </c>
      <c r="H14">
        <v>0</v>
      </c>
      <c r="I14">
        <v>0.11</v>
      </c>
      <c r="J14" s="2">
        <f t="shared" si="0"/>
        <v>0</v>
      </c>
      <c r="K14" s="2">
        <f t="shared" si="1"/>
        <v>7.1522636550685428E-2</v>
      </c>
      <c r="M14" s="4" t="s">
        <v>33</v>
      </c>
      <c r="N14" s="2">
        <v>6.5890000000000004</v>
      </c>
      <c r="O14" s="1">
        <v>125.25689000000001</v>
      </c>
      <c r="P14" s="1">
        <v>5.9959900000000008</v>
      </c>
    </row>
    <row r="15" spans="1:16" x14ac:dyDescent="0.3">
      <c r="A15" t="s">
        <v>4</v>
      </c>
      <c r="B15" t="s">
        <v>11</v>
      </c>
      <c r="C15" s="6">
        <v>9863</v>
      </c>
      <c r="D15" t="s">
        <v>2</v>
      </c>
      <c r="E15" t="s">
        <v>1</v>
      </c>
      <c r="F15" t="s">
        <v>6</v>
      </c>
      <c r="G15" s="2">
        <v>3.50924530529098</v>
      </c>
      <c r="H15">
        <v>19.010000000000002</v>
      </c>
      <c r="I15">
        <v>0.91</v>
      </c>
      <c r="J15" s="2">
        <f t="shared" si="0"/>
        <v>66.71075325358153</v>
      </c>
      <c r="K15" s="2">
        <f t="shared" si="1"/>
        <v>3.193413227814792</v>
      </c>
      <c r="M15" s="4" t="s">
        <v>34</v>
      </c>
      <c r="N15" s="2">
        <v>36.9</v>
      </c>
      <c r="O15" s="1">
        <v>701.46900000000005</v>
      </c>
      <c r="P15" s="1">
        <v>33.579000000000001</v>
      </c>
    </row>
    <row r="16" spans="1:16" x14ac:dyDescent="0.3">
      <c r="A16" t="s">
        <v>4</v>
      </c>
      <c r="B16" t="s">
        <v>10</v>
      </c>
      <c r="C16" s="6">
        <v>2370</v>
      </c>
      <c r="D16" t="s">
        <v>2</v>
      </c>
      <c r="E16" t="s">
        <v>1</v>
      </c>
      <c r="F16" t="s">
        <v>6</v>
      </c>
      <c r="G16" s="2">
        <v>2.7563248607986299</v>
      </c>
      <c r="H16">
        <v>19.010000000000002</v>
      </c>
      <c r="I16">
        <v>0.91</v>
      </c>
      <c r="J16" s="2">
        <f t="shared" si="0"/>
        <v>52.39773560378196</v>
      </c>
      <c r="K16" s="2">
        <f t="shared" si="1"/>
        <v>2.5082556233267534</v>
      </c>
      <c r="M16" s="4" t="s">
        <v>35</v>
      </c>
      <c r="N16" s="2">
        <v>5.8100000000000005</v>
      </c>
      <c r="O16" s="1">
        <v>110.44810000000003</v>
      </c>
      <c r="P16" s="1">
        <v>5.2871000000000006</v>
      </c>
    </row>
    <row r="17" spans="1:16" x14ac:dyDescent="0.3">
      <c r="A17" t="s">
        <v>4</v>
      </c>
      <c r="B17" t="s">
        <v>9</v>
      </c>
      <c r="C17" s="6">
        <v>5457</v>
      </c>
      <c r="D17" t="s">
        <v>2</v>
      </c>
      <c r="E17" t="s">
        <v>1</v>
      </c>
      <c r="F17" t="s">
        <v>8</v>
      </c>
      <c r="G17" s="2">
        <v>3.56394794377045</v>
      </c>
      <c r="H17">
        <v>0</v>
      </c>
      <c r="I17">
        <v>0.11</v>
      </c>
      <c r="J17" s="2">
        <f t="shared" si="0"/>
        <v>0</v>
      </c>
      <c r="K17" s="2">
        <f t="shared" si="1"/>
        <v>0.39203427381474948</v>
      </c>
      <c r="M17" s="4" t="s">
        <v>20</v>
      </c>
      <c r="N17" s="2">
        <v>193.61467921098816</v>
      </c>
      <c r="O17" s="2">
        <v>3370.6831619213967</v>
      </c>
      <c r="P17" s="2">
        <v>163.97667659487414</v>
      </c>
    </row>
    <row r="18" spans="1:16" x14ac:dyDescent="0.3">
      <c r="A18" t="s">
        <v>4</v>
      </c>
      <c r="B18" t="s">
        <v>7</v>
      </c>
      <c r="C18" s="6">
        <v>5457</v>
      </c>
      <c r="D18" t="s">
        <v>2</v>
      </c>
      <c r="E18" t="s">
        <v>1</v>
      </c>
      <c r="F18" t="s">
        <v>6</v>
      </c>
      <c r="G18" s="2">
        <v>0.39088784837492901</v>
      </c>
      <c r="H18">
        <v>19.010000000000002</v>
      </c>
      <c r="I18">
        <v>0.91</v>
      </c>
      <c r="J18" s="2">
        <f t="shared" si="0"/>
        <v>7.4307779976074011</v>
      </c>
      <c r="K18" s="2">
        <f t="shared" si="1"/>
        <v>0.35570794202118544</v>
      </c>
    </row>
    <row r="19" spans="1:16" x14ac:dyDescent="0.3">
      <c r="A19" t="s">
        <v>4</v>
      </c>
      <c r="B19" t="s">
        <v>5</v>
      </c>
      <c r="C19" s="6">
        <v>6375</v>
      </c>
      <c r="D19" t="s">
        <v>2</v>
      </c>
      <c r="E19" t="s">
        <v>1</v>
      </c>
      <c r="F19" t="s">
        <v>0</v>
      </c>
      <c r="G19" s="2">
        <v>12.7497264477598</v>
      </c>
      <c r="H19">
        <v>13.89</v>
      </c>
      <c r="I19">
        <v>0.65</v>
      </c>
      <c r="J19" s="2">
        <f t="shared" si="0"/>
        <v>177.09370035938363</v>
      </c>
      <c r="K19" s="2">
        <f t="shared" si="1"/>
        <v>8.2873221910438701</v>
      </c>
    </row>
    <row r="20" spans="1:16" x14ac:dyDescent="0.3">
      <c r="A20" t="s">
        <v>4</v>
      </c>
      <c r="B20" t="s">
        <v>3</v>
      </c>
      <c r="C20" s="6">
        <v>8068</v>
      </c>
      <c r="D20" t="s">
        <v>2</v>
      </c>
      <c r="E20" t="s">
        <v>1</v>
      </c>
      <c r="F20" t="s">
        <v>0</v>
      </c>
      <c r="G20" s="2">
        <v>0.74230091658858599</v>
      </c>
      <c r="H20">
        <v>13.89</v>
      </c>
      <c r="I20">
        <v>0.65</v>
      </c>
      <c r="J20" s="2">
        <f t="shared" si="0"/>
        <v>10.310559731415459</v>
      </c>
      <c r="K20" s="2">
        <f t="shared" si="1"/>
        <v>0.48249559578258089</v>
      </c>
    </row>
    <row r="21" spans="1:16" x14ac:dyDescent="0.3">
      <c r="A21" t="s">
        <v>4</v>
      </c>
      <c r="B21" t="s">
        <v>14</v>
      </c>
      <c r="C21" s="6">
        <v>7797</v>
      </c>
      <c r="D21" t="s">
        <v>2</v>
      </c>
      <c r="E21" t="s">
        <v>19</v>
      </c>
      <c r="F21" t="s">
        <v>6</v>
      </c>
      <c r="G21" s="2">
        <v>6.4320000000000004</v>
      </c>
      <c r="H21">
        <v>8.02</v>
      </c>
      <c r="I21">
        <v>0.67</v>
      </c>
      <c r="J21" s="2">
        <f>H21*G21</f>
        <v>51.58464</v>
      </c>
      <c r="K21" s="2">
        <f>G21*I21</f>
        <v>4.3094400000000004</v>
      </c>
    </row>
    <row r="22" spans="1:16" x14ac:dyDescent="0.3">
      <c r="A22" t="s">
        <v>4</v>
      </c>
      <c r="B22" t="s">
        <v>11</v>
      </c>
      <c r="C22" s="6" t="s">
        <v>40</v>
      </c>
      <c r="D22" t="s">
        <v>2</v>
      </c>
      <c r="E22" t="s">
        <v>1</v>
      </c>
      <c r="F22" t="s">
        <v>6</v>
      </c>
      <c r="G22" s="2">
        <v>0.55100000000000005</v>
      </c>
      <c r="H22">
        <v>19.010000000000002</v>
      </c>
      <c r="I22">
        <v>0.91</v>
      </c>
      <c r="J22" s="2">
        <f>H22*G22</f>
        <v>10.474510000000002</v>
      </c>
      <c r="K22" s="2">
        <f>G22*I22</f>
        <v>0.50141000000000002</v>
      </c>
    </row>
    <row r="23" spans="1:16" x14ac:dyDescent="0.3">
      <c r="A23" t="s">
        <v>32</v>
      </c>
      <c r="B23" t="s">
        <v>33</v>
      </c>
      <c r="C23" s="7" t="s">
        <v>39</v>
      </c>
      <c r="D23" t="s">
        <v>2</v>
      </c>
      <c r="E23" t="s">
        <v>1</v>
      </c>
      <c r="F23" t="s">
        <v>6</v>
      </c>
      <c r="G23" s="2">
        <v>6.5890000000000004</v>
      </c>
      <c r="H23">
        <v>19.010000000000002</v>
      </c>
      <c r="I23">
        <v>0.91</v>
      </c>
      <c r="J23" s="2">
        <f t="shared" ref="J23:J25" si="2">H23*G23</f>
        <v>125.25689000000001</v>
      </c>
      <c r="K23" s="2">
        <f t="shared" ref="K23:K25" si="3">G23*I23</f>
        <v>5.9959900000000008</v>
      </c>
    </row>
    <row r="24" spans="1:16" x14ac:dyDescent="0.3">
      <c r="A24" t="s">
        <v>32</v>
      </c>
      <c r="B24" t="s">
        <v>34</v>
      </c>
      <c r="C24" s="6" t="s">
        <v>38</v>
      </c>
      <c r="D24" t="s">
        <v>2</v>
      </c>
      <c r="E24" t="s">
        <v>1</v>
      </c>
      <c r="F24" t="s">
        <v>6</v>
      </c>
      <c r="G24" s="2">
        <v>36.9</v>
      </c>
      <c r="H24">
        <v>19.010000000000002</v>
      </c>
      <c r="I24">
        <v>0.91</v>
      </c>
      <c r="J24" s="2">
        <f t="shared" si="2"/>
        <v>701.46900000000005</v>
      </c>
      <c r="K24" s="2">
        <f t="shared" si="3"/>
        <v>33.579000000000001</v>
      </c>
    </row>
    <row r="25" spans="1:16" x14ac:dyDescent="0.3">
      <c r="A25" t="s">
        <v>32</v>
      </c>
      <c r="B25" t="s">
        <v>35</v>
      </c>
      <c r="C25" s="6">
        <v>6755</v>
      </c>
      <c r="D25" t="s">
        <v>2</v>
      </c>
      <c r="E25" t="s">
        <v>1</v>
      </c>
      <c r="F25" t="s">
        <v>6</v>
      </c>
      <c r="G25" s="2">
        <v>5.8100000000000005</v>
      </c>
      <c r="H25">
        <v>19.010000000000002</v>
      </c>
      <c r="I25">
        <v>0.91</v>
      </c>
      <c r="J25" s="2">
        <f t="shared" si="2"/>
        <v>110.44810000000003</v>
      </c>
      <c r="K25" s="2">
        <f t="shared" si="3"/>
        <v>5.2871000000000006</v>
      </c>
    </row>
  </sheetData>
  <autoFilter ref="A1:K22" xr:uid="{2E6CC199-14C4-465F-9669-D2F303BD403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a68515-2734-47d2-baf4-7239cf85dbb5">
      <Terms xmlns="http://schemas.microsoft.com/office/infopath/2007/PartnerControls"/>
    </lcf76f155ced4ddcb4097134ff3c332f>
    <TaxCatchAll xmlns="c29cedc7-0571-4ffb-be6b-17709151101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C87F6599D4E649867E415A2594A3A0" ma:contentTypeVersion="12" ma:contentTypeDescription="Create a new document." ma:contentTypeScope="" ma:versionID="7dae4b16a725f201992808e66b73cce7">
  <xsd:schema xmlns:xsd="http://www.w3.org/2001/XMLSchema" xmlns:xs="http://www.w3.org/2001/XMLSchema" xmlns:p="http://schemas.microsoft.com/office/2006/metadata/properties" xmlns:ns2="3ca68515-2734-47d2-baf4-7239cf85dbb5" xmlns:ns3="c29cedc7-0571-4ffb-be6b-177091511012" targetNamespace="http://schemas.microsoft.com/office/2006/metadata/properties" ma:root="true" ma:fieldsID="1e55dcb09301a663a746520b9b5ded18" ns2:_="" ns3:_="">
    <xsd:import namespace="3ca68515-2734-47d2-baf4-7239cf85dbb5"/>
    <xsd:import namespace="c29cedc7-0571-4ffb-be6b-1770915110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68515-2734-47d2-baf4-7239cf85d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e97b856-bb21-403f-953d-c2a89567cd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cedc7-0571-4ffb-be6b-1770915110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e2ee051-81ff-410d-a3b8-d6b1202bb84b}" ma:internalName="TaxCatchAll" ma:showField="CatchAllData" ma:web="c29cedc7-0571-4ffb-be6b-1770915110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8064EF-5FE5-4E80-9F25-472321865530}">
  <ds:schemaRefs>
    <ds:schemaRef ds:uri="http://schemas.microsoft.com/office/2006/metadata/properties"/>
    <ds:schemaRef ds:uri="http://schemas.microsoft.com/office/infopath/2007/PartnerControls"/>
    <ds:schemaRef ds:uri="3ca68515-2734-47d2-baf4-7239cf85dbb5"/>
    <ds:schemaRef ds:uri="c29cedc7-0571-4ffb-be6b-177091511012"/>
  </ds:schemaRefs>
</ds:datastoreItem>
</file>

<file path=customXml/itemProps2.xml><?xml version="1.0" encoding="utf-8"?>
<ds:datastoreItem xmlns:ds="http://schemas.openxmlformats.org/officeDocument/2006/customXml" ds:itemID="{B30A8A34-1672-4BE2-8C06-08325E20CC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23A2E7-A30D-41D1-A7C2-84BB2EA6AC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a68515-2734-47d2-baf4-7239cf85dbb5"/>
    <ds:schemaRef ds:uri="c29cedc7-0571-4ffb-be6b-1770915110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Data_only</vt:lpstr>
      <vt:lpstr>Data_with_pivot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Connor-Streich</dc:creator>
  <cp:lastModifiedBy>Harriet Turner</cp:lastModifiedBy>
  <dcterms:created xsi:type="dcterms:W3CDTF">2026-03-05T12:50:34Z</dcterms:created>
  <dcterms:modified xsi:type="dcterms:W3CDTF">2026-04-02T11:19:03Z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0x01010092C87F6599D4E649867E415A2594A3A0</vt:lpwstr>
  </property>
</Properties>
</file>